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65" windowHeight="9045" activeTab="2"/>
  </bookViews>
  <sheets>
    <sheet name="Таблица1" sheetId="1" r:id="rId1"/>
    <sheet name="Таблица2" sheetId="2" r:id="rId2"/>
    <sheet name="Таблица3" sheetId="3" r:id="rId3"/>
  </sheets>
  <definedNames>
    <definedName name="_xlnm.Print_Area" localSheetId="0">'Таблица1'!$A$1:$P$17</definedName>
    <definedName name="_xlnm.Print_Area" localSheetId="1">'Таблица2'!$A$3:$P$23</definedName>
  </definedNames>
  <calcPr fullCalcOnLoad="1"/>
</workbook>
</file>

<file path=xl/sharedStrings.xml><?xml version="1.0" encoding="utf-8"?>
<sst xmlns="http://schemas.openxmlformats.org/spreadsheetml/2006/main" count="201" uniqueCount="40">
  <si>
    <t>тыс.руб.</t>
  </si>
  <si>
    <t>%</t>
  </si>
  <si>
    <t>Закупка за рубежом приборов и оборудования</t>
  </si>
  <si>
    <t>Взносы в международные организации</t>
  </si>
  <si>
    <t>Фундаментальные исследования</t>
  </si>
  <si>
    <t>Прикладные научные исследования в области общегосударственных вопросов</t>
  </si>
  <si>
    <t>в т.ч. обеспечение деятельности подведомственных учреждений</t>
  </si>
  <si>
    <t>Национальная оборона, национальная безопасность и правоохранительная деятельность</t>
  </si>
  <si>
    <t>Федеральные целевые программы</t>
  </si>
  <si>
    <t>Строительство объектов культурного назначения и содержание учреждений культуры</t>
  </si>
  <si>
    <t>Здравоохранение</t>
  </si>
  <si>
    <t>Мероприятия по обеспечению жильем молодых ученых и строительство общежитий</t>
  </si>
  <si>
    <t>РОССИЙСКАЯ АКАДЕМИЯ НАУК (центр.часть)</t>
  </si>
  <si>
    <t>СИБИРСКОЕ ОТДЕЛЕНИЕ РАН</t>
  </si>
  <si>
    <t>УРАЛЬСКОЕ ОТДЕЛЕНИЕ РАН</t>
  </si>
  <si>
    <t>ДАЛЬНЕВОСТОЧНОЕ ОТДЕЛЕНИЕ РАН</t>
  </si>
  <si>
    <t>РАН с региональными отделениями - ВСЕГО</t>
  </si>
  <si>
    <t>изменения</t>
  </si>
  <si>
    <t xml:space="preserve">с учетом </t>
  </si>
  <si>
    <t>Наименование</t>
  </si>
  <si>
    <t>изменения,</t>
  </si>
  <si>
    <t>изменений,</t>
  </si>
  <si>
    <t>Детские сады, школы и вузы</t>
  </si>
  <si>
    <t>к 2008 г.,</t>
  </si>
  <si>
    <t>Рост (+) и сокращение (-) относительно 2008 г., объемы средств федерального бюджета, выделяемых РАН в 2009 г.,
 по итогам принятия изменений в закон "О федеральном бюджете на 2009 год и на плановый период 2010 и 2011 годов"</t>
  </si>
  <si>
    <t>РОССИЙСКАЯ АКАДЕМИЯ НАУК</t>
  </si>
  <si>
    <t>Рост(+), сокращ.(-)</t>
  </si>
  <si>
    <t>расходов, утвержден</t>
  </si>
  <si>
    <t>ных законом 204-ФЗ</t>
  </si>
  <si>
    <t>от 24.11.2008 г.</t>
  </si>
  <si>
    <t xml:space="preserve">на </t>
  </si>
  <si>
    <t>2009 г.</t>
  </si>
  <si>
    <t>Изменение расходов федерального бюджета на 2009 год в отношении РАН и её региональных отделений</t>
  </si>
  <si>
    <t xml:space="preserve"> в результате изменений в законе №204-ФЗ "О федеральном бюджете на 2009 год и на плановый период 2010 и 2011 годов"</t>
  </si>
  <si>
    <t xml:space="preserve">Роспись </t>
  </si>
  <si>
    <t>2008 г.</t>
  </si>
  <si>
    <t>на 01.01.09</t>
  </si>
  <si>
    <t>Рост(+) и</t>
  </si>
  <si>
    <t>сокращ.(-)</t>
  </si>
  <si>
    <t>Рост (+) и сокращение (-) относительно росписи 2008 г. средств федерального бюджета, выделяемых РАН в 2009 г.,
 по итогам принятия изменений в закон "О федеральном бюджете на 2009 год и на плановый период 2010 и 2011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</si>
</sst>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8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justify" wrapText="1"/>
    </xf>
    <xf numFmtId="164" fontId="2" fillId="0" borderId="0" xfId="0" applyNumberFormat="1" applyFont="1" applyBorder="1" applyAlignment="1">
      <alignment horizontal="center"/>
    </xf>
    <xf numFmtId="9" fontId="2" fillId="0" borderId="6" xfId="18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3" fontId="6" fillId="0" borderId="18" xfId="0" applyNumberFormat="1" applyFont="1" applyBorder="1" applyAlignment="1">
      <alignment horizontal="right"/>
    </xf>
    <xf numFmtId="9" fontId="6" fillId="0" borderId="19" xfId="18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9" fontId="2" fillId="0" borderId="24" xfId="18" applyFont="1" applyBorder="1" applyAlignment="1">
      <alignment horizontal="center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9" fontId="2" fillId="0" borderId="28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30" xfId="0" applyFont="1" applyBorder="1" applyAlignment="1">
      <alignment horizontal="justify" wrapText="1"/>
    </xf>
    <xf numFmtId="3" fontId="2" fillId="0" borderId="31" xfId="0" applyNumberFormat="1" applyFont="1" applyBorder="1" applyAlignment="1">
      <alignment horizontal="right"/>
    </xf>
    <xf numFmtId="9" fontId="2" fillId="0" borderId="32" xfId="18" applyFont="1" applyBorder="1" applyAlignment="1">
      <alignment horizontal="center"/>
    </xf>
    <xf numFmtId="3" fontId="2" fillId="0" borderId="33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9" fontId="2" fillId="0" borderId="37" xfId="18" applyFont="1" applyBorder="1" applyAlignment="1">
      <alignment horizontal="center"/>
    </xf>
    <xf numFmtId="3" fontId="2" fillId="0" borderId="38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9" fontId="2" fillId="0" borderId="42" xfId="18" applyFont="1" applyBorder="1" applyAlignment="1">
      <alignment horizontal="center"/>
    </xf>
    <xf numFmtId="3" fontId="2" fillId="0" borderId="43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9" fontId="2" fillId="0" borderId="32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7" fillId="0" borderId="8" xfId="0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/>
    </xf>
    <xf numFmtId="9" fontId="7" fillId="0" borderId="6" xfId="18" applyFont="1" applyBorder="1" applyAlignment="1">
      <alignment horizontal="center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8" fillId="0" borderId="46" xfId="0" applyFont="1" applyBorder="1" applyAlignment="1">
      <alignment horizontal="justify" wrapText="1"/>
    </xf>
    <xf numFmtId="3" fontId="9" fillId="0" borderId="30" xfId="0" applyNumberFormat="1" applyFont="1" applyBorder="1" applyAlignment="1">
      <alignment horizontal="right"/>
    </xf>
    <xf numFmtId="3" fontId="9" fillId="0" borderId="47" xfId="0" applyNumberFormat="1" applyFont="1" applyBorder="1" applyAlignment="1">
      <alignment horizontal="right"/>
    </xf>
    <xf numFmtId="3" fontId="9" fillId="0" borderId="48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49" xfId="0" applyNumberFormat="1" applyFont="1" applyBorder="1" applyAlignment="1">
      <alignment horizontal="right"/>
    </xf>
    <xf numFmtId="3" fontId="10" fillId="0" borderId="50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51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0" fillId="0" borderId="4" xfId="0" applyFont="1" applyBorder="1" applyAlignment="1">
      <alignment horizontal="justify" wrapText="1"/>
    </xf>
    <xf numFmtId="0" fontId="10" fillId="0" borderId="7" xfId="0" applyFont="1" applyBorder="1" applyAlignment="1">
      <alignment horizontal="justify" wrapText="1"/>
    </xf>
    <xf numFmtId="0" fontId="10" fillId="0" borderId="8" xfId="0" applyFont="1" applyBorder="1" applyAlignment="1">
      <alignment horizontal="justify" wrapText="1"/>
    </xf>
    <xf numFmtId="0" fontId="12" fillId="0" borderId="8" xfId="0" applyFont="1" applyBorder="1" applyAlignment="1">
      <alignment horizontal="right" wrapText="1"/>
    </xf>
    <xf numFmtId="0" fontId="10" fillId="0" borderId="9" xfId="0" applyFont="1" applyBorder="1" applyAlignment="1">
      <alignment horizontal="justify" wrapText="1"/>
    </xf>
    <xf numFmtId="0" fontId="10" fillId="0" borderId="30" xfId="0" applyFont="1" applyBorder="1" applyAlignment="1">
      <alignment horizontal="justify" wrapText="1"/>
    </xf>
    <xf numFmtId="0" fontId="10" fillId="0" borderId="3" xfId="0" applyFont="1" applyBorder="1" applyAlignment="1">
      <alignment horizontal="justify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9" fontId="10" fillId="0" borderId="52" xfId="18" applyFont="1" applyBorder="1" applyAlignment="1">
      <alignment horizontal="right"/>
    </xf>
    <xf numFmtId="9" fontId="10" fillId="0" borderId="0" xfId="18" applyFont="1" applyBorder="1" applyAlignment="1">
      <alignment horizontal="right"/>
    </xf>
    <xf numFmtId="9" fontId="11" fillId="0" borderId="0" xfId="18" applyFont="1" applyBorder="1" applyAlignment="1">
      <alignment horizontal="right"/>
    </xf>
    <xf numFmtId="9" fontId="10" fillId="0" borderId="50" xfId="18" applyFont="1" applyBorder="1" applyAlignment="1">
      <alignment horizontal="right"/>
    </xf>
    <xf numFmtId="0" fontId="10" fillId="0" borderId="5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51" xfId="0" applyBorder="1" applyAlignment="1">
      <alignment/>
    </xf>
    <xf numFmtId="0" fontId="10" fillId="0" borderId="4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5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0" fillId="0" borderId="49" xfId="0" applyBorder="1" applyAlignment="1">
      <alignment/>
    </xf>
    <xf numFmtId="0" fontId="0" fillId="0" borderId="2" xfId="0" applyBorder="1" applyAlignment="1">
      <alignment/>
    </xf>
    <xf numFmtId="0" fontId="0" fillId="0" borderId="53" xfId="0" applyBorder="1" applyAlignment="1">
      <alignment/>
    </xf>
    <xf numFmtId="0" fontId="10" fillId="0" borderId="53" xfId="0" applyFont="1" applyFill="1" applyBorder="1" applyAlignment="1">
      <alignment horizontal="center" wrapText="1"/>
    </xf>
    <xf numFmtId="0" fontId="13" fillId="0" borderId="5" xfId="0" applyFont="1" applyBorder="1" applyAlignment="1">
      <alignment/>
    </xf>
    <xf numFmtId="0" fontId="13" fillId="0" borderId="2" xfId="0" applyFont="1" applyBorder="1" applyAlignment="1">
      <alignment/>
    </xf>
    <xf numFmtId="0" fontId="10" fillId="0" borderId="4" xfId="0" applyFont="1" applyBorder="1" applyAlignment="1">
      <alignment horizontal="center"/>
    </xf>
    <xf numFmtId="9" fontId="9" fillId="0" borderId="52" xfId="18" applyFont="1" applyBorder="1" applyAlignment="1">
      <alignment horizontal="right"/>
    </xf>
    <xf numFmtId="3" fontId="9" fillId="0" borderId="30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/>
    </xf>
    <xf numFmtId="0" fontId="15" fillId="0" borderId="5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17" fillId="0" borderId="48" xfId="0" applyNumberFormat="1" applyFont="1" applyBorder="1" applyAlignment="1">
      <alignment/>
    </xf>
    <xf numFmtId="1" fontId="15" fillId="0" borderId="51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2" xfId="0" applyFont="1" applyBorder="1" applyAlignment="1">
      <alignment horizontal="center"/>
    </xf>
    <xf numFmtId="0" fontId="0" fillId="0" borderId="46" xfId="0" applyBorder="1" applyAlignment="1">
      <alignment/>
    </xf>
    <xf numFmtId="0" fontId="15" fillId="0" borderId="54" xfId="0" applyFont="1" applyBorder="1" applyAlignment="1">
      <alignment horizontal="justify" wrapText="1"/>
    </xf>
    <xf numFmtId="0" fontId="15" fillId="0" borderId="55" xfId="0" applyFont="1" applyBorder="1" applyAlignment="1">
      <alignment horizontal="justify" wrapText="1"/>
    </xf>
    <xf numFmtId="0" fontId="16" fillId="0" borderId="55" xfId="0" applyFont="1" applyBorder="1" applyAlignment="1">
      <alignment horizontal="right" wrapText="1"/>
    </xf>
    <xf numFmtId="0" fontId="15" fillId="0" borderId="56" xfId="0" applyFont="1" applyBorder="1" applyAlignment="1">
      <alignment horizontal="justify" wrapText="1"/>
    </xf>
    <xf numFmtId="0" fontId="15" fillId="0" borderId="46" xfId="0" applyFont="1" applyBorder="1" applyAlignment="1">
      <alignment horizontal="justify" wrapText="1"/>
    </xf>
    <xf numFmtId="0" fontId="15" fillId="0" borderId="2" xfId="0" applyFont="1" applyBorder="1" applyAlignment="1">
      <alignment horizontal="justify" wrapText="1"/>
    </xf>
    <xf numFmtId="0" fontId="15" fillId="0" borderId="53" xfId="0" applyFont="1" applyBorder="1" applyAlignment="1">
      <alignment horizontal="justify" wrapText="1"/>
    </xf>
    <xf numFmtId="1" fontId="17" fillId="0" borderId="30" xfId="0" applyNumberFormat="1" applyFont="1" applyBorder="1" applyAlignment="1">
      <alignment/>
    </xf>
    <xf numFmtId="1" fontId="15" fillId="0" borderId="4" xfId="0" applyNumberFormat="1" applyFont="1" applyBorder="1" applyAlignment="1">
      <alignment/>
    </xf>
    <xf numFmtId="1" fontId="16" fillId="0" borderId="4" xfId="0" applyNumberFormat="1" applyFont="1" applyBorder="1" applyAlignment="1">
      <alignment/>
    </xf>
    <xf numFmtId="1" fontId="15" fillId="0" borderId="3" xfId="0" applyNumberFormat="1" applyFont="1" applyBorder="1" applyAlignment="1">
      <alignment/>
    </xf>
    <xf numFmtId="0" fontId="0" fillId="0" borderId="50" xfId="0" applyBorder="1" applyAlignment="1">
      <alignment/>
    </xf>
    <xf numFmtId="0" fontId="15" fillId="0" borderId="1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1" fontId="15" fillId="0" borderId="1" xfId="0" applyNumberFormat="1" applyFont="1" applyBorder="1" applyAlignment="1">
      <alignment/>
    </xf>
    <xf numFmtId="1" fontId="15" fillId="0" borderId="52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" fontId="15" fillId="0" borderId="50" xfId="0" applyNumberFormat="1" applyFont="1" applyBorder="1" applyAlignment="1">
      <alignment/>
    </xf>
    <xf numFmtId="3" fontId="17" fillId="0" borderId="47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15" fillId="0" borderId="50" xfId="0" applyNumberFormat="1" applyFont="1" applyBorder="1" applyAlignment="1">
      <alignment horizontal="right"/>
    </xf>
    <xf numFmtId="3" fontId="17" fillId="0" borderId="48" xfId="0" applyNumberFormat="1" applyFont="1" applyBorder="1" applyAlignment="1">
      <alignment horizontal="right"/>
    </xf>
    <xf numFmtId="3" fontId="15" fillId="0" borderId="51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5" fillId="0" borderId="49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1" fontId="19" fillId="0" borderId="5" xfId="15" applyNumberFormat="1" applyBorder="1" applyAlignment="1">
      <alignment horizontal="center"/>
    </xf>
    <xf numFmtId="9" fontId="17" fillId="0" borderId="48" xfId="18" applyFont="1" applyBorder="1" applyAlignment="1">
      <alignment horizontal="center"/>
    </xf>
    <xf numFmtId="9" fontId="0" fillId="0" borderId="0" xfId="18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164" fontId="3" fillId="0" borderId="50" xfId="0" applyNumberFormat="1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9" fillId="0" borderId="30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minfin.ru/ru/budget/federal_budg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57" zoomScaleNormal="57" workbookViewId="0" topLeftCell="A1">
      <selection activeCell="H24" sqref="H24"/>
    </sheetView>
  </sheetViews>
  <sheetFormatPr defaultColWidth="9.00390625" defaultRowHeight="12.75"/>
  <cols>
    <col min="1" max="1" width="55.00390625" style="0" customWidth="1"/>
    <col min="2" max="2" width="15.125" style="0" customWidth="1"/>
    <col min="3" max="3" width="12.875" style="0" customWidth="1"/>
    <col min="4" max="4" width="15.625" style="3" customWidth="1"/>
    <col min="5" max="5" width="14.875" style="0" customWidth="1"/>
    <col min="6" max="6" width="12.875" style="0" customWidth="1"/>
    <col min="7" max="7" width="15.25390625" style="3" customWidth="1"/>
    <col min="8" max="8" width="14.25390625" style="0" customWidth="1"/>
    <col min="9" max="9" width="12.75390625" style="0" customWidth="1"/>
    <col min="10" max="10" width="14.875" style="3" customWidth="1"/>
    <col min="11" max="11" width="13.375" style="0" customWidth="1"/>
    <col min="12" max="12" width="12.75390625" style="0" customWidth="1"/>
    <col min="13" max="13" width="15.00390625" style="0" customWidth="1"/>
    <col min="14" max="14" width="14.75390625" style="0" customWidth="1"/>
    <col min="15" max="15" width="12.75390625" style="0" customWidth="1"/>
    <col min="16" max="16" width="15.625" style="0" customWidth="1"/>
  </cols>
  <sheetData>
    <row r="1" spans="1:16" ht="59.25" customHeight="1" thickBot="1">
      <c r="A1" s="172" t="s">
        <v>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38.25" customHeight="1" thickBot="1">
      <c r="A2" s="1"/>
      <c r="B2" s="166" t="s">
        <v>12</v>
      </c>
      <c r="C2" s="167"/>
      <c r="D2" s="168"/>
      <c r="E2" s="167" t="s">
        <v>13</v>
      </c>
      <c r="F2" s="167"/>
      <c r="G2" s="167"/>
      <c r="H2" s="166" t="s">
        <v>14</v>
      </c>
      <c r="I2" s="167"/>
      <c r="J2" s="168"/>
      <c r="K2" s="167" t="s">
        <v>15</v>
      </c>
      <c r="L2" s="167"/>
      <c r="M2" s="167"/>
      <c r="N2" s="169" t="s">
        <v>16</v>
      </c>
      <c r="O2" s="170"/>
      <c r="P2" s="171"/>
    </row>
    <row r="3" spans="1:16" ht="21" customHeight="1">
      <c r="A3" s="6"/>
      <c r="B3" s="175" t="s">
        <v>20</v>
      </c>
      <c r="C3" s="8"/>
      <c r="D3" s="9" t="s">
        <v>18</v>
      </c>
      <c r="E3" s="173" t="s">
        <v>17</v>
      </c>
      <c r="F3" s="8"/>
      <c r="G3" s="18" t="s">
        <v>18</v>
      </c>
      <c r="H3" s="175" t="s">
        <v>17</v>
      </c>
      <c r="I3" s="8"/>
      <c r="J3" s="9" t="s">
        <v>18</v>
      </c>
      <c r="K3" s="173" t="s">
        <v>17</v>
      </c>
      <c r="L3" s="8"/>
      <c r="M3" s="18" t="s">
        <v>18</v>
      </c>
      <c r="N3" s="175" t="s">
        <v>17</v>
      </c>
      <c r="O3" s="8"/>
      <c r="P3" s="9" t="s">
        <v>18</v>
      </c>
    </row>
    <row r="4" spans="1:16" ht="19.5" customHeight="1">
      <c r="A4" s="7" t="s">
        <v>19</v>
      </c>
      <c r="B4" s="176"/>
      <c r="C4" s="8" t="s">
        <v>23</v>
      </c>
      <c r="D4" s="4" t="s">
        <v>21</v>
      </c>
      <c r="E4" s="174"/>
      <c r="F4" s="8" t="s">
        <v>23</v>
      </c>
      <c r="G4" s="19" t="s">
        <v>21</v>
      </c>
      <c r="H4" s="176"/>
      <c r="I4" s="8" t="s">
        <v>23</v>
      </c>
      <c r="J4" s="4" t="s">
        <v>21</v>
      </c>
      <c r="K4" s="174"/>
      <c r="L4" s="8" t="s">
        <v>23</v>
      </c>
      <c r="M4" s="19" t="s">
        <v>21</v>
      </c>
      <c r="N4" s="176"/>
      <c r="O4" s="8" t="s">
        <v>23</v>
      </c>
      <c r="P4" s="4" t="s">
        <v>21</v>
      </c>
    </row>
    <row r="5" spans="1:16" ht="19.5" thickBot="1">
      <c r="A5" s="10"/>
      <c r="B5" s="2" t="s">
        <v>0</v>
      </c>
      <c r="C5" s="11" t="s">
        <v>1</v>
      </c>
      <c r="D5" s="2" t="s">
        <v>0</v>
      </c>
      <c r="E5" s="17" t="s">
        <v>0</v>
      </c>
      <c r="F5" s="11" t="s">
        <v>1</v>
      </c>
      <c r="G5" s="7" t="s">
        <v>0</v>
      </c>
      <c r="H5" s="2" t="s">
        <v>0</v>
      </c>
      <c r="I5" s="11" t="s">
        <v>1</v>
      </c>
      <c r="J5" s="2" t="s">
        <v>0</v>
      </c>
      <c r="K5" s="17" t="s">
        <v>0</v>
      </c>
      <c r="L5" s="11" t="s">
        <v>1</v>
      </c>
      <c r="M5" s="7" t="s">
        <v>0</v>
      </c>
      <c r="N5" s="2" t="s">
        <v>0</v>
      </c>
      <c r="O5" s="11" t="s">
        <v>1</v>
      </c>
      <c r="P5" s="2" t="s">
        <v>0</v>
      </c>
    </row>
    <row r="6" spans="1:16" ht="19.5" thickBot="1">
      <c r="A6" s="29"/>
      <c r="B6" s="30">
        <v>5099187.3</v>
      </c>
      <c r="C6" s="31">
        <v>0.17248023505429014</v>
      </c>
      <c r="D6" s="32">
        <v>34663080.8</v>
      </c>
      <c r="E6" s="33">
        <v>3609462.9</v>
      </c>
      <c r="F6" s="31">
        <v>0.34819770648075765</v>
      </c>
      <c r="G6" s="34">
        <v>13975593.5</v>
      </c>
      <c r="H6" s="30">
        <v>700429.4</v>
      </c>
      <c r="I6" s="31">
        <v>0.2296655195239631</v>
      </c>
      <c r="J6" s="35">
        <v>3750209.8</v>
      </c>
      <c r="K6" s="33">
        <v>1107049.4</v>
      </c>
      <c r="L6" s="31">
        <v>0.2999617030756597</v>
      </c>
      <c r="M6" s="34">
        <v>4797685.2</v>
      </c>
      <c r="N6" s="30">
        <v>10516129</v>
      </c>
      <c r="O6" s="31">
        <v>0.22532740065021414</v>
      </c>
      <c r="P6" s="35">
        <v>57186569.3</v>
      </c>
    </row>
    <row r="7" spans="1:16" ht="37.5">
      <c r="A7" s="14" t="s">
        <v>2</v>
      </c>
      <c r="B7" s="36">
        <v>1022958.8</v>
      </c>
      <c r="C7" s="37">
        <v>0.6803261440646969</v>
      </c>
      <c r="D7" s="38">
        <v>2526588.8</v>
      </c>
      <c r="E7" s="39">
        <v>1294923.4</v>
      </c>
      <c r="F7" s="37">
        <v>1.4384361774213255</v>
      </c>
      <c r="G7" s="40">
        <v>2195153.4</v>
      </c>
      <c r="H7" s="36">
        <v>107690.2</v>
      </c>
      <c r="I7" s="37">
        <v>0.4913098225284</v>
      </c>
      <c r="J7" s="38">
        <v>326880.2</v>
      </c>
      <c r="K7" s="39">
        <v>468643.4</v>
      </c>
      <c r="L7" s="37">
        <v>1.2484173792589042</v>
      </c>
      <c r="M7" s="40">
        <v>844033.4</v>
      </c>
      <c r="N7" s="36">
        <v>2894215.8</v>
      </c>
      <c r="O7" s="37">
        <v>0.9652405250730379</v>
      </c>
      <c r="P7" s="38">
        <v>5892655.8</v>
      </c>
    </row>
    <row r="8" spans="1:16" ht="18.75">
      <c r="A8" s="15" t="s">
        <v>3</v>
      </c>
      <c r="B8" s="20">
        <v>27270.4</v>
      </c>
      <c r="C8" s="12">
        <v>0.5986245228305942</v>
      </c>
      <c r="D8" s="22">
        <v>72825.5</v>
      </c>
      <c r="E8" s="23"/>
      <c r="F8" s="12"/>
      <c r="G8" s="26"/>
      <c r="H8" s="20"/>
      <c r="I8" s="12"/>
      <c r="J8" s="22"/>
      <c r="K8" s="23"/>
      <c r="L8" s="12"/>
      <c r="M8" s="26"/>
      <c r="N8" s="20">
        <v>27270.4</v>
      </c>
      <c r="O8" s="12">
        <v>0.5986245228305942</v>
      </c>
      <c r="P8" s="22">
        <v>72825.5</v>
      </c>
    </row>
    <row r="9" spans="1:16" ht="18.75">
      <c r="A9" s="15" t="s">
        <v>4</v>
      </c>
      <c r="B9" s="20">
        <v>3955708</v>
      </c>
      <c r="C9" s="13">
        <v>0.16365145764493338</v>
      </c>
      <c r="D9" s="22">
        <v>28127249.5</v>
      </c>
      <c r="E9" s="24">
        <v>2140747.1</v>
      </c>
      <c r="F9" s="13">
        <v>0.24249366539308656</v>
      </c>
      <c r="G9" s="26">
        <v>10968800.8</v>
      </c>
      <c r="H9" s="27">
        <v>606325.7</v>
      </c>
      <c r="I9" s="13">
        <v>0.22351178719424272</v>
      </c>
      <c r="J9" s="22">
        <v>3319049.3</v>
      </c>
      <c r="K9" s="24">
        <v>635870.8</v>
      </c>
      <c r="L9" s="13">
        <v>0.2119566436592537</v>
      </c>
      <c r="M9" s="26">
        <v>3635874.9</v>
      </c>
      <c r="N9" s="27">
        <v>7338651.599999999</v>
      </c>
      <c r="O9" s="13">
        <v>0.18956887756275664</v>
      </c>
      <c r="P9" s="22">
        <v>46050974.49999999</v>
      </c>
    </row>
    <row r="10" spans="1:16" ht="39">
      <c r="A10" s="63" t="s">
        <v>6</v>
      </c>
      <c r="B10" s="64">
        <v>3346066.8</v>
      </c>
      <c r="C10" s="65">
        <v>0.1455365007260369</v>
      </c>
      <c r="D10" s="66">
        <v>26337321.8</v>
      </c>
      <c r="E10" s="67">
        <v>2439933.2</v>
      </c>
      <c r="F10" s="65">
        <v>0.28397497120397497</v>
      </c>
      <c r="G10" s="68">
        <v>11032004.5</v>
      </c>
      <c r="H10" s="64">
        <v>561780.4</v>
      </c>
      <c r="I10" s="65">
        <v>0.21428198440889695</v>
      </c>
      <c r="J10" s="66">
        <v>3183467.9</v>
      </c>
      <c r="K10" s="67">
        <v>612073.4</v>
      </c>
      <c r="L10" s="65">
        <v>0.20899762792236776</v>
      </c>
      <c r="M10" s="68">
        <v>3540687.5</v>
      </c>
      <c r="N10" s="64">
        <v>6959853.800000001</v>
      </c>
      <c r="O10" s="65">
        <v>0.18742725108203076</v>
      </c>
      <c r="P10" s="66">
        <v>44093481.699999996</v>
      </c>
    </row>
    <row r="11" spans="1:16" ht="38.25" thickBot="1">
      <c r="A11" s="16" t="s">
        <v>5</v>
      </c>
      <c r="B11" s="21">
        <v>-142645</v>
      </c>
      <c r="C11" s="41">
        <v>-0.11417994076682943</v>
      </c>
      <c r="D11" s="25">
        <v>1106655</v>
      </c>
      <c r="E11" s="42">
        <v>-20044.8</v>
      </c>
      <c r="F11" s="41">
        <v>-0.10500157150340492</v>
      </c>
      <c r="G11" s="28">
        <v>170855.2</v>
      </c>
      <c r="H11" s="43">
        <v>-22000</v>
      </c>
      <c r="I11" s="41">
        <v>-0.4230769230769231</v>
      </c>
      <c r="J11" s="25">
        <v>30000</v>
      </c>
      <c r="K11" s="42">
        <v>-29625</v>
      </c>
      <c r="L11" s="41">
        <v>-0.15</v>
      </c>
      <c r="M11" s="28">
        <v>167875</v>
      </c>
      <c r="N11" s="43">
        <v>-214314.8</v>
      </c>
      <c r="O11" s="41">
        <v>-0.12683600639166714</v>
      </c>
      <c r="P11" s="25">
        <v>1475385.2</v>
      </c>
    </row>
    <row r="12" spans="1:16" ht="57" thickBot="1">
      <c r="A12" s="44" t="s">
        <v>7</v>
      </c>
      <c r="B12" s="45">
        <v>-13560</v>
      </c>
      <c r="C12" s="46">
        <v>-0.20733944954128442</v>
      </c>
      <c r="D12" s="47">
        <v>51840</v>
      </c>
      <c r="E12" s="48">
        <v>14500</v>
      </c>
      <c r="F12" s="46">
        <v>0.4084507042253521</v>
      </c>
      <c r="G12" s="49">
        <v>50000</v>
      </c>
      <c r="H12" s="45"/>
      <c r="I12" s="46"/>
      <c r="J12" s="47"/>
      <c r="K12" s="48"/>
      <c r="L12" s="46"/>
      <c r="M12" s="49"/>
      <c r="N12" s="45">
        <v>940</v>
      </c>
      <c r="O12" s="46">
        <v>0.009316154608523291</v>
      </c>
      <c r="P12" s="47">
        <v>101840</v>
      </c>
    </row>
    <row r="13" spans="1:16" ht="19.5" thickBot="1">
      <c r="A13" s="10" t="s">
        <v>8</v>
      </c>
      <c r="B13" s="50">
        <v>-85000</v>
      </c>
      <c r="C13" s="51">
        <v>-1</v>
      </c>
      <c r="D13" s="52"/>
      <c r="E13" s="53">
        <v>-13875</v>
      </c>
      <c r="F13" s="51">
        <v>-0.3153409090909091</v>
      </c>
      <c r="G13" s="54">
        <v>30125</v>
      </c>
      <c r="H13" s="50"/>
      <c r="I13" s="51"/>
      <c r="J13" s="52"/>
      <c r="K13" s="53"/>
      <c r="L13" s="51"/>
      <c r="M13" s="54"/>
      <c r="N13" s="50">
        <v>-98875</v>
      </c>
      <c r="O13" s="51">
        <v>-0.7664728682170543</v>
      </c>
      <c r="P13" s="52">
        <v>30125</v>
      </c>
    </row>
    <row r="14" spans="1:16" ht="19.5" thickBot="1">
      <c r="A14" s="44" t="s">
        <v>22</v>
      </c>
      <c r="B14" s="45">
        <v>15863.2</v>
      </c>
      <c r="C14" s="46">
        <v>0.5233047981922246</v>
      </c>
      <c r="D14" s="47">
        <v>46176.7</v>
      </c>
      <c r="E14" s="48">
        <v>20222.1</v>
      </c>
      <c r="F14" s="46">
        <v>0.42107794755187966</v>
      </c>
      <c r="G14" s="49">
        <v>68246.7</v>
      </c>
      <c r="H14" s="45">
        <v>4206.1</v>
      </c>
      <c r="I14" s="46">
        <v>0.22426672496254313</v>
      </c>
      <c r="J14" s="47">
        <v>22961</v>
      </c>
      <c r="K14" s="48">
        <v>17151.6</v>
      </c>
      <c r="L14" s="46">
        <v>1.678632947071719</v>
      </c>
      <c r="M14" s="49">
        <v>27369.2</v>
      </c>
      <c r="N14" s="45">
        <v>57443</v>
      </c>
      <c r="O14" s="46">
        <v>0.5352966062998435</v>
      </c>
      <c r="P14" s="47">
        <v>164753.6</v>
      </c>
    </row>
    <row r="15" spans="1:16" ht="56.25" customHeight="1" thickBot="1">
      <c r="A15" s="10" t="s">
        <v>9</v>
      </c>
      <c r="B15" s="50">
        <v>-5095.1</v>
      </c>
      <c r="C15" s="51">
        <v>-0.04609857210326601</v>
      </c>
      <c r="D15" s="52">
        <v>105431.1</v>
      </c>
      <c r="E15" s="53">
        <v>3290.9</v>
      </c>
      <c r="F15" s="51">
        <v>0.20006808965949094</v>
      </c>
      <c r="G15" s="54">
        <v>19739.8</v>
      </c>
      <c r="H15" s="50"/>
      <c r="I15" s="51"/>
      <c r="J15" s="52"/>
      <c r="K15" s="53"/>
      <c r="L15" s="51"/>
      <c r="M15" s="54"/>
      <c r="N15" s="50">
        <v>-1804.2</v>
      </c>
      <c r="O15" s="51">
        <v>-0.014209085088336222</v>
      </c>
      <c r="P15" s="52">
        <v>125170.9</v>
      </c>
    </row>
    <row r="16" spans="1:16" ht="19.5" thickBot="1">
      <c r="A16" s="44" t="s">
        <v>10</v>
      </c>
      <c r="B16" s="45">
        <v>115887</v>
      </c>
      <c r="C16" s="60">
        <v>0.05485128357172179</v>
      </c>
      <c r="D16" s="47">
        <v>2228636.1</v>
      </c>
      <c r="E16" s="61">
        <v>169699.2</v>
      </c>
      <c r="F16" s="60">
        <v>0.644228772523912</v>
      </c>
      <c r="G16" s="49">
        <v>433113.7</v>
      </c>
      <c r="H16" s="62">
        <v>4207.4</v>
      </c>
      <c r="I16" s="60">
        <v>0.17035732361575057</v>
      </c>
      <c r="J16" s="47">
        <v>28904.9</v>
      </c>
      <c r="K16" s="61">
        <v>15008.6</v>
      </c>
      <c r="L16" s="60">
        <v>0.1613578112636323</v>
      </c>
      <c r="M16" s="49">
        <v>108023</v>
      </c>
      <c r="N16" s="62">
        <v>304802.2</v>
      </c>
      <c r="O16" s="60">
        <v>0.12222029527937545</v>
      </c>
      <c r="P16" s="47">
        <v>2798677.7</v>
      </c>
    </row>
    <row r="17" spans="1:16" ht="55.5" customHeight="1" thickBot="1">
      <c r="A17" s="5" t="s">
        <v>11</v>
      </c>
      <c r="B17" s="55">
        <v>207800</v>
      </c>
      <c r="C17" s="56">
        <v>1.094386345766047</v>
      </c>
      <c r="D17" s="57">
        <v>397678.1</v>
      </c>
      <c r="E17" s="58">
        <v>0</v>
      </c>
      <c r="F17" s="56">
        <v>0</v>
      </c>
      <c r="G17" s="59">
        <v>39558.9</v>
      </c>
      <c r="H17" s="55">
        <v>0</v>
      </c>
      <c r="I17" s="56">
        <v>0</v>
      </c>
      <c r="J17" s="57">
        <v>22414.4</v>
      </c>
      <c r="K17" s="58">
        <v>0</v>
      </c>
      <c r="L17" s="56">
        <v>0</v>
      </c>
      <c r="M17" s="59">
        <v>14509.7</v>
      </c>
      <c r="N17" s="55">
        <v>207800</v>
      </c>
      <c r="O17" s="56">
        <v>0.7801439474457793</v>
      </c>
      <c r="P17" s="57">
        <v>474161.1</v>
      </c>
    </row>
  </sheetData>
  <mergeCells count="11">
    <mergeCell ref="N3:N4"/>
    <mergeCell ref="B2:D2"/>
    <mergeCell ref="E2:G2"/>
    <mergeCell ref="E3:E4"/>
    <mergeCell ref="B3:B4"/>
    <mergeCell ref="H3:H4"/>
    <mergeCell ref="K3:K4"/>
    <mergeCell ref="H2:J2"/>
    <mergeCell ref="K2:M2"/>
    <mergeCell ref="N2:P2"/>
    <mergeCell ref="A1:P1"/>
  </mergeCells>
  <printOptions/>
  <pageMargins left="0.25" right="0.22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selection activeCell="P12" sqref="P12:P23"/>
    </sheetView>
  </sheetViews>
  <sheetFormatPr defaultColWidth="9.00390625" defaultRowHeight="12.75"/>
  <cols>
    <col min="1" max="1" width="43.375" style="0" customWidth="1"/>
    <col min="2" max="2" width="8.625" style="0" customWidth="1"/>
    <col min="3" max="3" width="6.25390625" style="0" customWidth="1"/>
    <col min="5" max="5" width="8.125" style="0" customWidth="1"/>
    <col min="6" max="6" width="6.375" style="0" customWidth="1"/>
    <col min="8" max="8" width="8.00390625" style="0" customWidth="1"/>
    <col min="9" max="9" width="6.875" style="0" customWidth="1"/>
    <col min="11" max="11" width="8.625" style="0" customWidth="1"/>
    <col min="12" max="12" width="6.25390625" style="0" customWidth="1"/>
    <col min="14" max="14" width="8.375" style="0" customWidth="1"/>
    <col min="15" max="15" width="6.25390625" style="0" customWidth="1"/>
    <col min="17" max="22" width="14.125" style="0" customWidth="1"/>
  </cols>
  <sheetData>
    <row r="1" spans="1:18" ht="14.25">
      <c r="A1" s="91"/>
      <c r="B1" s="92"/>
      <c r="C1" s="92"/>
      <c r="D1" s="92"/>
      <c r="F1" s="92"/>
      <c r="J1" s="91"/>
      <c r="K1" s="91"/>
      <c r="L1" s="91"/>
      <c r="M1" s="91"/>
      <c r="N1" s="91"/>
      <c r="O1" s="91"/>
      <c r="P1" s="91"/>
      <c r="Q1" s="91"/>
      <c r="R1" s="91"/>
    </row>
    <row r="2" spans="1:18" ht="14.25">
      <c r="A2" s="91"/>
      <c r="B2" s="91"/>
      <c r="C2" s="91"/>
      <c r="D2" s="91"/>
      <c r="F2" s="92"/>
      <c r="G2" s="91"/>
      <c r="J2" s="92"/>
      <c r="K2" s="92"/>
      <c r="L2" s="92"/>
      <c r="M2" s="92"/>
      <c r="N2" s="91"/>
      <c r="O2" s="91"/>
      <c r="P2" s="91"/>
      <c r="Q2" s="91"/>
      <c r="R2" s="91"/>
    </row>
    <row r="3" spans="1:18" ht="14.25">
      <c r="A3" s="91"/>
      <c r="B3" s="91"/>
      <c r="C3" s="91"/>
      <c r="D3" s="91"/>
      <c r="E3" s="92"/>
      <c r="F3" s="92" t="s">
        <v>32</v>
      </c>
      <c r="G3" s="91"/>
      <c r="J3" s="92"/>
      <c r="K3" s="92"/>
      <c r="L3" s="92"/>
      <c r="M3" s="92"/>
      <c r="N3" s="91"/>
      <c r="O3" s="91"/>
      <c r="P3" s="91"/>
      <c r="Q3" s="91"/>
      <c r="R3" s="91"/>
    </row>
    <row r="4" spans="1:18" ht="14.25">
      <c r="A4" s="91"/>
      <c r="F4" s="92" t="s">
        <v>33</v>
      </c>
      <c r="Q4" s="91"/>
      <c r="R4" s="91"/>
    </row>
    <row r="5" spans="1:18" ht="15" thickBot="1">
      <c r="A5" s="91"/>
      <c r="B5" s="91"/>
      <c r="C5" s="91"/>
      <c r="D5" s="91"/>
      <c r="E5" s="92"/>
      <c r="F5" s="92"/>
      <c r="G5" s="91"/>
      <c r="J5" s="92"/>
      <c r="K5" s="92"/>
      <c r="L5" s="92"/>
      <c r="M5" s="92"/>
      <c r="N5" s="91"/>
      <c r="O5" s="91"/>
      <c r="P5" s="91"/>
      <c r="Q5" s="91"/>
      <c r="R5" s="91"/>
    </row>
    <row r="6" spans="1:18" ht="24.75" customHeight="1" thickBot="1">
      <c r="A6" s="111"/>
      <c r="B6" s="177" t="s">
        <v>12</v>
      </c>
      <c r="C6" s="178"/>
      <c r="D6" s="179"/>
      <c r="E6" s="178" t="s">
        <v>13</v>
      </c>
      <c r="F6" s="178"/>
      <c r="G6" s="178"/>
      <c r="H6" s="177" t="s">
        <v>14</v>
      </c>
      <c r="I6" s="178"/>
      <c r="J6" s="179"/>
      <c r="K6" s="178" t="s">
        <v>15</v>
      </c>
      <c r="L6" s="178"/>
      <c r="M6" s="178"/>
      <c r="N6" s="177" t="s">
        <v>16</v>
      </c>
      <c r="O6" s="178"/>
      <c r="P6" s="179"/>
      <c r="Q6" s="91"/>
      <c r="R6" s="91"/>
    </row>
    <row r="7" spans="1:18" ht="14.25">
      <c r="A7" s="112"/>
      <c r="B7" s="100" t="s">
        <v>26</v>
      </c>
      <c r="C7" s="101"/>
      <c r="D7" s="97" t="s">
        <v>18</v>
      </c>
      <c r="E7" s="100" t="s">
        <v>26</v>
      </c>
      <c r="F7" s="101"/>
      <c r="G7" s="97" t="s">
        <v>18</v>
      </c>
      <c r="H7" s="100" t="s">
        <v>26</v>
      </c>
      <c r="I7" s="101"/>
      <c r="J7" s="97" t="s">
        <v>18</v>
      </c>
      <c r="K7" s="100" t="s">
        <v>26</v>
      </c>
      <c r="L7" s="101"/>
      <c r="M7" s="97" t="s">
        <v>18</v>
      </c>
      <c r="N7" s="100" t="s">
        <v>26</v>
      </c>
      <c r="O7" s="101"/>
      <c r="P7" s="97" t="s">
        <v>18</v>
      </c>
      <c r="Q7" s="91"/>
      <c r="R7" s="91"/>
    </row>
    <row r="8" spans="1:18" ht="14.25">
      <c r="A8" s="112"/>
      <c r="B8" s="102" t="s">
        <v>27</v>
      </c>
      <c r="C8" s="103"/>
      <c r="D8" s="98" t="s">
        <v>21</v>
      </c>
      <c r="E8" s="102" t="s">
        <v>27</v>
      </c>
      <c r="F8" s="103"/>
      <c r="G8" s="98" t="s">
        <v>21</v>
      </c>
      <c r="H8" s="102" t="s">
        <v>27</v>
      </c>
      <c r="I8" s="103"/>
      <c r="J8" s="98" t="s">
        <v>21</v>
      </c>
      <c r="K8" s="102" t="s">
        <v>27</v>
      </c>
      <c r="L8" s="103"/>
      <c r="M8" s="98" t="s">
        <v>21</v>
      </c>
      <c r="N8" s="102" t="s">
        <v>27</v>
      </c>
      <c r="O8" s="103"/>
      <c r="P8" s="98" t="s">
        <v>21</v>
      </c>
      <c r="Q8" s="91"/>
      <c r="R8" s="91"/>
    </row>
    <row r="9" spans="1:16" ht="14.25">
      <c r="A9" s="108"/>
      <c r="B9" s="102" t="s">
        <v>28</v>
      </c>
      <c r="C9" s="103"/>
      <c r="D9" s="98" t="s">
        <v>30</v>
      </c>
      <c r="E9" s="102" t="s">
        <v>28</v>
      </c>
      <c r="F9" s="103"/>
      <c r="G9" s="98" t="s">
        <v>30</v>
      </c>
      <c r="H9" s="102" t="s">
        <v>28</v>
      </c>
      <c r="I9" s="103"/>
      <c r="J9" s="98" t="s">
        <v>30</v>
      </c>
      <c r="K9" s="102" t="s">
        <v>28</v>
      </c>
      <c r="L9" s="103"/>
      <c r="M9" s="98" t="s">
        <v>30</v>
      </c>
      <c r="N9" s="102" t="s">
        <v>28</v>
      </c>
      <c r="O9" s="103"/>
      <c r="P9" s="98" t="s">
        <v>30</v>
      </c>
    </row>
    <row r="10" spans="1:16" ht="13.5" thickBot="1">
      <c r="A10" s="113" t="s">
        <v>19</v>
      </c>
      <c r="B10" s="106" t="s">
        <v>29</v>
      </c>
      <c r="C10" s="107"/>
      <c r="D10" s="110" t="s">
        <v>31</v>
      </c>
      <c r="E10" s="106" t="s">
        <v>29</v>
      </c>
      <c r="F10" s="107"/>
      <c r="G10" s="110" t="s">
        <v>31</v>
      </c>
      <c r="H10" s="106" t="s">
        <v>29</v>
      </c>
      <c r="I10" s="107"/>
      <c r="J10" s="110" t="s">
        <v>31</v>
      </c>
      <c r="K10" s="106" t="s">
        <v>29</v>
      </c>
      <c r="L10" s="107"/>
      <c r="M10" s="110" t="s">
        <v>31</v>
      </c>
      <c r="N10" s="106" t="s">
        <v>29</v>
      </c>
      <c r="O10" s="107"/>
      <c r="P10" s="110" t="s">
        <v>31</v>
      </c>
    </row>
    <row r="11" spans="1:16" ht="13.5" thickBot="1">
      <c r="A11" s="109"/>
      <c r="B11" s="104" t="s">
        <v>0</v>
      </c>
      <c r="C11" s="105" t="s">
        <v>1</v>
      </c>
      <c r="D11" s="99" t="s">
        <v>0</v>
      </c>
      <c r="E11" s="104" t="s">
        <v>0</v>
      </c>
      <c r="F11" s="105" t="s">
        <v>1</v>
      </c>
      <c r="G11" s="99" t="s">
        <v>0</v>
      </c>
      <c r="H11" s="104" t="s">
        <v>0</v>
      </c>
      <c r="I11" s="105" t="s">
        <v>1</v>
      </c>
      <c r="J11" s="99" t="s">
        <v>0</v>
      </c>
      <c r="K11" s="104" t="s">
        <v>0</v>
      </c>
      <c r="L11" s="105" t="s">
        <v>1</v>
      </c>
      <c r="M11" s="99" t="s">
        <v>0</v>
      </c>
      <c r="N11" s="104" t="s">
        <v>0</v>
      </c>
      <c r="O11" s="105" t="s">
        <v>1</v>
      </c>
      <c r="P11" s="99" t="s">
        <v>0</v>
      </c>
    </row>
    <row r="12" spans="1:16" ht="13.5" thickBot="1">
      <c r="A12" s="69" t="s">
        <v>25</v>
      </c>
      <c r="B12" s="70">
        <v>-2353392.5</v>
      </c>
      <c r="C12" s="114">
        <f>B12/(D12-B12)</f>
        <v>-0.0635768967218171</v>
      </c>
      <c r="D12" s="71">
        <v>34663080.8</v>
      </c>
      <c r="E12" s="72">
        <v>-147348.5</v>
      </c>
      <c r="F12" s="114">
        <f>E12/(G12-E12)</f>
        <v>-0.010433272330935014</v>
      </c>
      <c r="G12" s="71">
        <v>13975593.5</v>
      </c>
      <c r="H12" s="72">
        <v>-72264.6</v>
      </c>
      <c r="I12" s="114">
        <f>H12/(J12-H12)</f>
        <v>-0.018905188743710097</v>
      </c>
      <c r="J12" s="72">
        <v>3750209.8</v>
      </c>
      <c r="K12" s="70">
        <v>5721</v>
      </c>
      <c r="L12" s="114">
        <f>K12/(M12-K12)</f>
        <v>0.001193873693797629</v>
      </c>
      <c r="M12" s="71">
        <v>4797685.2</v>
      </c>
      <c r="N12" s="115">
        <v>-2567284.6</v>
      </c>
      <c r="O12" s="114">
        <f>N12/(P12-N12)</f>
        <v>-0.04296433505856265</v>
      </c>
      <c r="P12" s="71">
        <v>57186569.3</v>
      </c>
    </row>
    <row r="13" spans="1:16" ht="12.75">
      <c r="A13" s="85" t="s">
        <v>2</v>
      </c>
      <c r="B13" s="80">
        <v>748618.9</v>
      </c>
      <c r="C13" s="93">
        <f>B13/(D13-B13)</f>
        <v>0.421052628618741</v>
      </c>
      <c r="D13" s="81">
        <v>2526588.8</v>
      </c>
      <c r="E13" s="82">
        <v>650415.8</v>
      </c>
      <c r="F13" s="93">
        <f>E13/(G13-E13)</f>
        <v>0.4210526111360273</v>
      </c>
      <c r="G13" s="82">
        <v>2195153.4</v>
      </c>
      <c r="H13" s="80">
        <v>96853.4</v>
      </c>
      <c r="I13" s="93">
        <f>H13/(J13-H13)</f>
        <v>0.4210526773402055</v>
      </c>
      <c r="J13" s="81">
        <v>326880.2</v>
      </c>
      <c r="K13" s="76">
        <v>250084</v>
      </c>
      <c r="L13" s="93">
        <f>K13/(M13-K13)</f>
        <v>0.42105270246926757</v>
      </c>
      <c r="M13" s="77">
        <v>844033.4</v>
      </c>
      <c r="N13" s="116">
        <v>1745972.1</v>
      </c>
      <c r="O13" s="93">
        <f>N13/(P13-N13)</f>
        <v>0.4210526353866827</v>
      </c>
      <c r="P13" s="81">
        <v>5892655.8</v>
      </c>
    </row>
    <row r="14" spans="1:16" ht="12.75">
      <c r="A14" s="86" t="s">
        <v>3</v>
      </c>
      <c r="B14" s="76">
        <v>21162.4</v>
      </c>
      <c r="C14" s="94">
        <f aca="true" t="shared" si="0" ref="C14:C23">B14/(D14-B14)</f>
        <v>0.40962311591832473</v>
      </c>
      <c r="D14" s="77">
        <v>72825.5</v>
      </c>
      <c r="E14" s="82"/>
      <c r="F14" s="94"/>
      <c r="G14" s="82"/>
      <c r="H14" s="76"/>
      <c r="I14" s="94"/>
      <c r="J14" s="77"/>
      <c r="K14" s="76"/>
      <c r="L14" s="94"/>
      <c r="M14" s="77"/>
      <c r="N14" s="116">
        <v>21162.4</v>
      </c>
      <c r="O14" s="94">
        <f aca="true" t="shared" si="1" ref="O14:O23">N14/(P14-N14)</f>
        <v>0.40962311591832473</v>
      </c>
      <c r="P14" s="77">
        <v>72825.5</v>
      </c>
    </row>
    <row r="15" spans="1:16" ht="12.75">
      <c r="A15" s="86" t="s">
        <v>4</v>
      </c>
      <c r="B15" s="76">
        <v>-2464696.1</v>
      </c>
      <c r="C15" s="94">
        <f t="shared" si="0"/>
        <v>-0.08056683063662351</v>
      </c>
      <c r="D15" s="77">
        <v>28127249.5</v>
      </c>
      <c r="E15" s="82">
        <v>-753367</v>
      </c>
      <c r="F15" s="94">
        <f aca="true" t="shared" si="2" ref="F15:F23">E15/(G15-E15)</f>
        <v>-0.06426857325826713</v>
      </c>
      <c r="G15" s="82">
        <v>10968800.8</v>
      </c>
      <c r="H15" s="76">
        <v>-147118</v>
      </c>
      <c r="I15" s="94">
        <f aca="true" t="shared" si="3" ref="I15:I23">H15/(J15-H15)</f>
        <v>-0.04244399859175869</v>
      </c>
      <c r="J15" s="77">
        <v>3319049.3</v>
      </c>
      <c r="K15" s="76">
        <v>-205315.1</v>
      </c>
      <c r="L15" s="94">
        <f aca="true" t="shared" si="4" ref="L15:L23">K15/(M15-K15)</f>
        <v>-0.05345090974411576</v>
      </c>
      <c r="M15" s="77">
        <v>3635874.9</v>
      </c>
      <c r="N15" s="116">
        <v>-3570496.2</v>
      </c>
      <c r="O15" s="94">
        <f t="shared" si="1"/>
        <v>-0.07195466296407052</v>
      </c>
      <c r="P15" s="77">
        <v>46050974.49999999</v>
      </c>
    </row>
    <row r="16" spans="1:16" ht="22.5">
      <c r="A16" s="87" t="s">
        <v>6</v>
      </c>
      <c r="B16" s="78">
        <v>-2339041.7</v>
      </c>
      <c r="C16" s="95">
        <f t="shared" si="0"/>
        <v>-0.0815668869590107</v>
      </c>
      <c r="D16" s="79">
        <v>26337321.8</v>
      </c>
      <c r="E16" s="83">
        <v>-351976.8</v>
      </c>
      <c r="F16" s="95">
        <f t="shared" si="2"/>
        <v>-0.030918603142821393</v>
      </c>
      <c r="G16" s="83">
        <v>11032004.5</v>
      </c>
      <c r="H16" s="78">
        <v>-136847.9</v>
      </c>
      <c r="I16" s="95">
        <f t="shared" si="3"/>
        <v>-0.04121532656622602</v>
      </c>
      <c r="J16" s="79">
        <v>3183467.9</v>
      </c>
      <c r="K16" s="117">
        <v>-201867.2</v>
      </c>
      <c r="L16" s="95">
        <f t="shared" si="4"/>
        <v>-0.05393834323917831</v>
      </c>
      <c r="M16" s="118">
        <v>3540687.5</v>
      </c>
      <c r="N16" s="119">
        <v>-3029733.6</v>
      </c>
      <c r="O16" s="95">
        <f t="shared" si="1"/>
        <v>-0.0642938640903818</v>
      </c>
      <c r="P16" s="79">
        <v>44093481.699999996</v>
      </c>
    </row>
    <row r="17" spans="1:16" ht="23.25" thickBot="1">
      <c r="A17" s="88" t="s">
        <v>5</v>
      </c>
      <c r="B17" s="76">
        <v>-382645</v>
      </c>
      <c r="C17" s="94">
        <f t="shared" si="0"/>
        <v>-0.2569294299335258</v>
      </c>
      <c r="D17" s="77">
        <v>1106655</v>
      </c>
      <c r="E17" s="82">
        <v>-20044.8</v>
      </c>
      <c r="F17" s="94">
        <f t="shared" si="2"/>
        <v>-0.10500157150340492</v>
      </c>
      <c r="G17" s="82">
        <v>170855.2</v>
      </c>
      <c r="H17" s="76">
        <v>-22000</v>
      </c>
      <c r="I17" s="94">
        <f t="shared" si="3"/>
        <v>-0.4230769230769231</v>
      </c>
      <c r="J17" s="77">
        <v>30000</v>
      </c>
      <c r="K17" s="76">
        <v>-29625</v>
      </c>
      <c r="L17" s="94">
        <f t="shared" si="4"/>
        <v>-0.15</v>
      </c>
      <c r="M17" s="77">
        <v>167875</v>
      </c>
      <c r="N17" s="116">
        <v>-454314.8</v>
      </c>
      <c r="O17" s="94">
        <f t="shared" si="1"/>
        <v>-0.23543286521220916</v>
      </c>
      <c r="P17" s="77">
        <v>1475385.2</v>
      </c>
    </row>
    <row r="18" spans="1:16" ht="23.25" thickBot="1">
      <c r="A18" s="89" t="s">
        <v>7</v>
      </c>
      <c r="B18" s="76">
        <v>-13560</v>
      </c>
      <c r="C18" s="94">
        <f t="shared" si="0"/>
        <v>-0.20733944954128442</v>
      </c>
      <c r="D18" s="77">
        <v>51840</v>
      </c>
      <c r="E18" s="82"/>
      <c r="F18" s="94">
        <f t="shared" si="2"/>
        <v>0</v>
      </c>
      <c r="G18" s="82">
        <v>50000</v>
      </c>
      <c r="H18" s="76"/>
      <c r="I18" s="94"/>
      <c r="J18" s="77"/>
      <c r="K18" s="76"/>
      <c r="L18" s="94"/>
      <c r="M18" s="77"/>
      <c r="N18" s="76">
        <v>-13560</v>
      </c>
      <c r="O18" s="94">
        <f t="shared" si="1"/>
        <v>-0.11750433275563259</v>
      </c>
      <c r="P18" s="77">
        <v>101840</v>
      </c>
    </row>
    <row r="19" spans="1:16" ht="13.5" thickBot="1">
      <c r="A19" s="84" t="s">
        <v>8</v>
      </c>
      <c r="B19" s="76">
        <v>-85000</v>
      </c>
      <c r="C19" s="94">
        <f t="shared" si="0"/>
        <v>-1</v>
      </c>
      <c r="D19" s="77"/>
      <c r="E19" s="82">
        <v>-13875</v>
      </c>
      <c r="F19" s="94">
        <f t="shared" si="2"/>
        <v>-0.3153409090909091</v>
      </c>
      <c r="G19" s="82">
        <v>30125</v>
      </c>
      <c r="H19" s="76"/>
      <c r="I19" s="94"/>
      <c r="J19" s="77"/>
      <c r="K19" s="76"/>
      <c r="L19" s="94"/>
      <c r="M19" s="77"/>
      <c r="N19" s="76">
        <v>-98875</v>
      </c>
      <c r="O19" s="94">
        <f t="shared" si="1"/>
        <v>-0.7664728682170543</v>
      </c>
      <c r="P19" s="77">
        <v>30125</v>
      </c>
    </row>
    <row r="20" spans="1:16" ht="13.5" thickBot="1">
      <c r="A20" s="89" t="s">
        <v>22</v>
      </c>
      <c r="B20" s="76"/>
      <c r="C20" s="94">
        <f t="shared" si="0"/>
        <v>0</v>
      </c>
      <c r="D20" s="77">
        <v>46176.7</v>
      </c>
      <c r="E20" s="82"/>
      <c r="F20" s="94">
        <f t="shared" si="2"/>
        <v>0</v>
      </c>
      <c r="G20" s="82">
        <v>68246.7</v>
      </c>
      <c r="H20" s="76"/>
      <c r="I20" s="94">
        <f t="shared" si="3"/>
        <v>0</v>
      </c>
      <c r="J20" s="77">
        <v>22961</v>
      </c>
      <c r="K20" s="76">
        <v>-2300.5</v>
      </c>
      <c r="L20" s="94">
        <f t="shared" si="4"/>
        <v>-0.07753701587815179</v>
      </c>
      <c r="M20" s="77">
        <v>27369.2</v>
      </c>
      <c r="N20" s="76">
        <v>-2300.5</v>
      </c>
      <c r="O20" s="94">
        <f t="shared" si="1"/>
        <v>-0.013770987961384965</v>
      </c>
      <c r="P20" s="77">
        <v>164753.6</v>
      </c>
    </row>
    <row r="21" spans="1:16" ht="23.25" thickBot="1">
      <c r="A21" s="84" t="s">
        <v>9</v>
      </c>
      <c r="B21" s="76">
        <v>-13250</v>
      </c>
      <c r="C21" s="94">
        <f t="shared" si="0"/>
        <v>-0.1116437242324178</v>
      </c>
      <c r="D21" s="77">
        <v>105431.1</v>
      </c>
      <c r="E21" s="82"/>
      <c r="F21" s="94">
        <f t="shared" si="2"/>
        <v>0</v>
      </c>
      <c r="G21" s="82">
        <v>19739.8</v>
      </c>
      <c r="H21" s="76"/>
      <c r="I21" s="94"/>
      <c r="J21" s="77"/>
      <c r="K21" s="76"/>
      <c r="L21" s="94"/>
      <c r="M21" s="77"/>
      <c r="N21" s="76">
        <v>-13250</v>
      </c>
      <c r="O21" s="94">
        <f t="shared" si="1"/>
        <v>-0.09572253900964378</v>
      </c>
      <c r="P21" s="77">
        <v>125170.9</v>
      </c>
    </row>
    <row r="22" spans="1:16" ht="13.5" thickBot="1">
      <c r="A22" s="89" t="s">
        <v>10</v>
      </c>
      <c r="B22" s="76">
        <v>-164022.7</v>
      </c>
      <c r="C22" s="94">
        <f t="shared" si="0"/>
        <v>-0.06855248228456143</v>
      </c>
      <c r="D22" s="77">
        <v>2228636.1</v>
      </c>
      <c r="E22" s="82">
        <v>-10477.5</v>
      </c>
      <c r="F22" s="94">
        <f t="shared" si="2"/>
        <v>-0.02361972013872232</v>
      </c>
      <c r="G22" s="82">
        <v>433113.7</v>
      </c>
      <c r="H22" s="76"/>
      <c r="I22" s="94">
        <f t="shared" si="3"/>
        <v>0</v>
      </c>
      <c r="J22" s="77">
        <v>28904.9</v>
      </c>
      <c r="K22" s="76">
        <v>-7122.4</v>
      </c>
      <c r="L22" s="94">
        <f t="shared" si="4"/>
        <v>-0.06185570591617207</v>
      </c>
      <c r="M22" s="77">
        <v>108023</v>
      </c>
      <c r="N22" s="76">
        <v>-181622.6</v>
      </c>
      <c r="O22" s="94">
        <f t="shared" si="1"/>
        <v>-0.06094104006901586</v>
      </c>
      <c r="P22" s="77">
        <v>2798677.7</v>
      </c>
    </row>
    <row r="23" spans="1:16" ht="23.25" thickBot="1">
      <c r="A23" s="90" t="s">
        <v>11</v>
      </c>
      <c r="B23" s="73"/>
      <c r="C23" s="96">
        <f t="shared" si="0"/>
        <v>0</v>
      </c>
      <c r="D23" s="74">
        <v>397678.1</v>
      </c>
      <c r="E23" s="75"/>
      <c r="F23" s="96">
        <f t="shared" si="2"/>
        <v>0</v>
      </c>
      <c r="G23" s="75">
        <v>39558.9</v>
      </c>
      <c r="H23" s="73"/>
      <c r="I23" s="96">
        <f t="shared" si="3"/>
        <v>0</v>
      </c>
      <c r="J23" s="74">
        <v>22414.4</v>
      </c>
      <c r="K23" s="73"/>
      <c r="L23" s="96">
        <f t="shared" si="4"/>
        <v>0</v>
      </c>
      <c r="M23" s="74">
        <v>14509.7</v>
      </c>
      <c r="N23" s="73">
        <v>0</v>
      </c>
      <c r="O23" s="96">
        <f t="shared" si="1"/>
        <v>0</v>
      </c>
      <c r="P23" s="74">
        <v>474161.1</v>
      </c>
    </row>
  </sheetData>
  <mergeCells count="5">
    <mergeCell ref="N6:P6"/>
    <mergeCell ref="B6:D6"/>
    <mergeCell ref="E6:G6"/>
    <mergeCell ref="H6:J6"/>
    <mergeCell ref="K6:M6"/>
  </mergeCells>
  <printOptions/>
  <pageMargins left="0.32" right="0.33" top="0.65" bottom="0.22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0.25390625" style="0" customWidth="1"/>
    <col min="4" max="4" width="10.00390625" style="0" customWidth="1"/>
    <col min="7" max="7" width="9.875" style="0" customWidth="1"/>
    <col min="10" max="10" width="10.125" style="0" customWidth="1"/>
    <col min="13" max="13" width="10.25390625" style="0" customWidth="1"/>
    <col min="16" max="16" width="9.875" style="0" customWidth="1"/>
  </cols>
  <sheetData>
    <row r="1" ht="15.75" customHeight="1"/>
    <row r="2" spans="1:16" ht="45.75" customHeight="1" thickBot="1">
      <c r="A2" s="180" t="s">
        <v>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ht="13.5" thickBot="1"/>
    <row r="4" spans="1:16" ht="27" customHeight="1" thickBot="1">
      <c r="A4" s="130"/>
      <c r="B4" s="181" t="s">
        <v>12</v>
      </c>
      <c r="C4" s="178"/>
      <c r="D4" s="179"/>
      <c r="E4" s="178" t="s">
        <v>13</v>
      </c>
      <c r="F4" s="178"/>
      <c r="G4" s="178"/>
      <c r="H4" s="177" t="s">
        <v>14</v>
      </c>
      <c r="I4" s="178"/>
      <c r="J4" s="179"/>
      <c r="K4" s="178" t="s">
        <v>15</v>
      </c>
      <c r="L4" s="178"/>
      <c r="M4" s="178"/>
      <c r="N4" s="177" t="s">
        <v>16</v>
      </c>
      <c r="O4" s="178"/>
      <c r="P4" s="179"/>
    </row>
    <row r="5" spans="1:16" ht="12.75">
      <c r="A5" s="108"/>
      <c r="B5" s="163" t="s">
        <v>34</v>
      </c>
      <c r="C5" s="123" t="s">
        <v>37</v>
      </c>
      <c r="D5" s="120" t="s">
        <v>31</v>
      </c>
      <c r="E5" s="123" t="s">
        <v>34</v>
      </c>
      <c r="F5" s="123" t="s">
        <v>37</v>
      </c>
      <c r="G5" s="145" t="s">
        <v>31</v>
      </c>
      <c r="H5" s="123" t="s">
        <v>34</v>
      </c>
      <c r="I5" s="123" t="s">
        <v>37</v>
      </c>
      <c r="J5" s="120" t="s">
        <v>31</v>
      </c>
      <c r="K5" s="127" t="s">
        <v>34</v>
      </c>
      <c r="L5" s="123" t="s">
        <v>37</v>
      </c>
      <c r="M5" s="145" t="s">
        <v>31</v>
      </c>
      <c r="N5" s="123" t="s">
        <v>34</v>
      </c>
      <c r="O5" s="123" t="s">
        <v>37</v>
      </c>
      <c r="P5" s="120" t="s">
        <v>31</v>
      </c>
    </row>
    <row r="6" spans="1:16" ht="12.75">
      <c r="A6" s="108"/>
      <c r="B6" s="124" t="s">
        <v>35</v>
      </c>
      <c r="C6" s="124" t="s">
        <v>38</v>
      </c>
      <c r="D6" s="121" t="s">
        <v>18</v>
      </c>
      <c r="E6" s="124" t="s">
        <v>35</v>
      </c>
      <c r="F6" s="124" t="s">
        <v>38</v>
      </c>
      <c r="G6" s="146" t="s">
        <v>18</v>
      </c>
      <c r="H6" s="124" t="s">
        <v>35</v>
      </c>
      <c r="I6" s="124" t="s">
        <v>38</v>
      </c>
      <c r="J6" s="121" t="s">
        <v>18</v>
      </c>
      <c r="K6" s="128" t="s">
        <v>35</v>
      </c>
      <c r="L6" s="124" t="s">
        <v>38</v>
      </c>
      <c r="M6" s="146" t="s">
        <v>18</v>
      </c>
      <c r="N6" s="124" t="s">
        <v>35</v>
      </c>
      <c r="O6" s="124" t="s">
        <v>38</v>
      </c>
      <c r="P6" s="121" t="s">
        <v>18</v>
      </c>
    </row>
    <row r="7" spans="1:16" ht="13.5" customHeight="1">
      <c r="A7" s="131" t="s">
        <v>19</v>
      </c>
      <c r="B7" s="124" t="s">
        <v>36</v>
      </c>
      <c r="C7" s="108"/>
      <c r="D7" s="121" t="s">
        <v>21</v>
      </c>
      <c r="E7" s="124" t="s">
        <v>36</v>
      </c>
      <c r="F7" s="108"/>
      <c r="G7" s="146" t="s">
        <v>21</v>
      </c>
      <c r="H7" s="124" t="s">
        <v>36</v>
      </c>
      <c r="I7" s="108"/>
      <c r="J7" s="121" t="s">
        <v>21</v>
      </c>
      <c r="K7" s="128" t="s">
        <v>36</v>
      </c>
      <c r="L7" s="108"/>
      <c r="M7" s="146" t="s">
        <v>21</v>
      </c>
      <c r="N7" s="124" t="s">
        <v>36</v>
      </c>
      <c r="O7" s="108"/>
      <c r="P7" s="121" t="s">
        <v>21</v>
      </c>
    </row>
    <row r="8" spans="1:16" ht="13.5" thickBot="1">
      <c r="A8" s="108"/>
      <c r="B8" s="122" t="s">
        <v>0</v>
      </c>
      <c r="C8" s="125" t="s">
        <v>1</v>
      </c>
      <c r="D8" s="122" t="s">
        <v>0</v>
      </c>
      <c r="E8" s="122" t="s">
        <v>0</v>
      </c>
      <c r="F8" s="125" t="s">
        <v>1</v>
      </c>
      <c r="G8" s="147" t="s">
        <v>0</v>
      </c>
      <c r="H8" s="122" t="s">
        <v>0</v>
      </c>
      <c r="I8" s="125" t="s">
        <v>1</v>
      </c>
      <c r="J8" s="122" t="s">
        <v>0</v>
      </c>
      <c r="K8" s="129" t="s">
        <v>0</v>
      </c>
      <c r="L8" s="125" t="s">
        <v>1</v>
      </c>
      <c r="M8" s="147" t="s">
        <v>0</v>
      </c>
      <c r="N8" s="122" t="s">
        <v>0</v>
      </c>
      <c r="O8" s="125" t="s">
        <v>1</v>
      </c>
      <c r="P8" s="122" t="s">
        <v>0</v>
      </c>
    </row>
    <row r="9" spans="1:16" ht="13.5" thickBot="1">
      <c r="A9" s="132"/>
      <c r="B9" s="140">
        <v>31745115.3</v>
      </c>
      <c r="C9" s="164">
        <f>D9/B9-1</f>
        <v>0.09191856675978105</v>
      </c>
      <c r="D9" s="71">
        <v>34663080.8</v>
      </c>
      <c r="E9" s="126">
        <v>12527674.9</v>
      </c>
      <c r="F9" s="164">
        <f>G9/E9-1</f>
        <v>0.11557760011795959</v>
      </c>
      <c r="G9" s="153">
        <v>13975593.5</v>
      </c>
      <c r="H9" s="140">
        <v>3419576.5</v>
      </c>
      <c r="I9" s="164">
        <f>J9/H9-1</f>
        <v>0.09668837647001016</v>
      </c>
      <c r="J9" s="157">
        <v>3750209.8</v>
      </c>
      <c r="K9" s="126">
        <v>4053828.2</v>
      </c>
      <c r="L9" s="164">
        <f>M9/K9-1</f>
        <v>0.18349494929262167</v>
      </c>
      <c r="M9" s="153">
        <v>4797685.2</v>
      </c>
      <c r="N9" s="140">
        <v>51746194.900000006</v>
      </c>
      <c r="O9" s="164">
        <f>P9/N9-1</f>
        <v>0.10513573820284883</v>
      </c>
      <c r="P9" s="153">
        <v>57186569.3</v>
      </c>
    </row>
    <row r="10" spans="1:16" ht="12.75">
      <c r="A10" s="133" t="s">
        <v>2</v>
      </c>
      <c r="B10" s="141">
        <v>1003630</v>
      </c>
      <c r="C10" s="165">
        <f aca="true" t="shared" si="0" ref="C10:C19">D10/B10-1</f>
        <v>1.5174504548488983</v>
      </c>
      <c r="D10" s="77">
        <v>2526588.8</v>
      </c>
      <c r="E10" s="148">
        <v>900230</v>
      </c>
      <c r="F10" s="165">
        <f aca="true" t="shared" si="1" ref="F10:F19">G10/E10-1</f>
        <v>1.4384361774213255</v>
      </c>
      <c r="G10" s="154">
        <v>2195153.4</v>
      </c>
      <c r="H10" s="148">
        <v>209190</v>
      </c>
      <c r="I10" s="165">
        <f aca="true" t="shared" si="2" ref="I10:I19">J10/H10-1</f>
        <v>0.5625995506477366</v>
      </c>
      <c r="J10" s="158">
        <v>326880.2</v>
      </c>
      <c r="K10" s="149">
        <v>350390</v>
      </c>
      <c r="L10" s="165">
        <f aca="true" t="shared" si="3" ref="L10:L19">M10/K10-1</f>
        <v>1.4088398641513744</v>
      </c>
      <c r="M10" s="159">
        <v>844033.4</v>
      </c>
      <c r="N10" s="141">
        <v>2463440</v>
      </c>
      <c r="O10" s="165">
        <f aca="true" t="shared" si="4" ref="O10:O19">P10/N10-1</f>
        <v>1.3920435650959635</v>
      </c>
      <c r="P10" s="158">
        <v>5892655.8</v>
      </c>
    </row>
    <row r="11" spans="1:16" ht="12.75">
      <c r="A11" s="134" t="s">
        <v>3</v>
      </c>
      <c r="B11" s="141">
        <v>45228.6</v>
      </c>
      <c r="C11" s="165">
        <f t="shared" si="0"/>
        <v>0.6101648072237478</v>
      </c>
      <c r="D11" s="77">
        <v>72825.5</v>
      </c>
      <c r="E11" s="141"/>
      <c r="F11" s="165"/>
      <c r="G11" s="154"/>
      <c r="H11" s="141"/>
      <c r="I11" s="165"/>
      <c r="J11" s="159"/>
      <c r="K11" s="150"/>
      <c r="L11" s="165"/>
      <c r="M11" s="159"/>
      <c r="N11" s="141">
        <v>45228.6</v>
      </c>
      <c r="O11" s="165">
        <f t="shared" si="4"/>
        <v>0.6101648072237478</v>
      </c>
      <c r="P11" s="159">
        <v>72825.5</v>
      </c>
    </row>
    <row r="12" spans="1:16" ht="12.75">
      <c r="A12" s="134" t="s">
        <v>4</v>
      </c>
      <c r="B12" s="141">
        <v>26676536.5</v>
      </c>
      <c r="C12" s="165">
        <f t="shared" si="0"/>
        <v>0.05438160984654061</v>
      </c>
      <c r="D12" s="77">
        <v>28127249.5</v>
      </c>
      <c r="E12" s="141">
        <v>10951279.9</v>
      </c>
      <c r="F12" s="165">
        <f t="shared" si="1"/>
        <v>0.0015998951866804667</v>
      </c>
      <c r="G12" s="154">
        <v>10968800.8</v>
      </c>
      <c r="H12" s="141">
        <v>3134819</v>
      </c>
      <c r="I12" s="165">
        <f t="shared" si="2"/>
        <v>0.058769038978008004</v>
      </c>
      <c r="J12" s="159">
        <v>3319049.3</v>
      </c>
      <c r="K12" s="150">
        <v>3388820.2</v>
      </c>
      <c r="L12" s="165">
        <f t="shared" si="3"/>
        <v>0.07290286454265105</v>
      </c>
      <c r="M12" s="159">
        <v>3635874.9</v>
      </c>
      <c r="N12" s="141">
        <v>44151455.6</v>
      </c>
      <c r="O12" s="165">
        <f t="shared" si="4"/>
        <v>0.04302279220891614</v>
      </c>
      <c r="P12" s="159">
        <v>46050974.49999999</v>
      </c>
    </row>
    <row r="13" spans="1:16" ht="27">
      <c r="A13" s="135" t="s">
        <v>6</v>
      </c>
      <c r="B13" s="142">
        <v>23926849.7</v>
      </c>
      <c r="C13" s="165">
        <f t="shared" si="0"/>
        <v>0.10074339623573603</v>
      </c>
      <c r="D13" s="79">
        <v>26337321.8</v>
      </c>
      <c r="E13" s="142">
        <v>8830554.5</v>
      </c>
      <c r="F13" s="165">
        <f t="shared" si="1"/>
        <v>0.2492991804761524</v>
      </c>
      <c r="G13" s="155">
        <v>11032004.5</v>
      </c>
      <c r="H13" s="142">
        <v>2807464.2</v>
      </c>
      <c r="I13" s="165">
        <f t="shared" si="2"/>
        <v>0.13393000701487123</v>
      </c>
      <c r="J13" s="160">
        <v>3183467.9</v>
      </c>
      <c r="K13" s="151">
        <v>3193124.9</v>
      </c>
      <c r="L13" s="165">
        <f t="shared" si="3"/>
        <v>0.10884716723733545</v>
      </c>
      <c r="M13" s="162">
        <v>3540687.5</v>
      </c>
      <c r="N13" s="142">
        <v>38757993.3</v>
      </c>
      <c r="O13" s="165">
        <f t="shared" si="4"/>
        <v>0.137661626563107</v>
      </c>
      <c r="P13" s="160">
        <v>44093481.699999996</v>
      </c>
    </row>
    <row r="14" spans="1:16" ht="26.25" thickBot="1">
      <c r="A14" s="136" t="s">
        <v>5</v>
      </c>
      <c r="B14" s="141">
        <v>1731500.5</v>
      </c>
      <c r="C14" s="165">
        <f t="shared" si="0"/>
        <v>-0.3608693731246396</v>
      </c>
      <c r="D14" s="77">
        <v>1106655</v>
      </c>
      <c r="E14" s="141">
        <v>221136</v>
      </c>
      <c r="F14" s="165">
        <f t="shared" si="1"/>
        <v>-0.22737500904420804</v>
      </c>
      <c r="G14" s="154">
        <v>170855.2</v>
      </c>
      <c r="H14" s="141">
        <v>30000</v>
      </c>
      <c r="I14" s="165">
        <f t="shared" si="2"/>
        <v>0</v>
      </c>
      <c r="J14" s="159">
        <v>30000</v>
      </c>
      <c r="K14" s="150">
        <v>197500</v>
      </c>
      <c r="L14" s="165">
        <f t="shared" si="3"/>
        <v>-0.15000000000000002</v>
      </c>
      <c r="M14" s="159">
        <v>167875</v>
      </c>
      <c r="N14" s="141">
        <v>2180136.5</v>
      </c>
      <c r="O14" s="165">
        <f t="shared" si="4"/>
        <v>-0.3232601720121653</v>
      </c>
      <c r="P14" s="159">
        <v>1475385.2</v>
      </c>
    </row>
    <row r="15" spans="1:16" ht="26.25" thickBot="1">
      <c r="A15" s="137" t="s">
        <v>7</v>
      </c>
      <c r="B15" s="141">
        <v>81730</v>
      </c>
      <c r="C15" s="165">
        <f t="shared" si="0"/>
        <v>-0.36571638321301847</v>
      </c>
      <c r="D15" s="77">
        <v>51840</v>
      </c>
      <c r="E15" s="141">
        <v>35500</v>
      </c>
      <c r="F15" s="165">
        <f t="shared" si="1"/>
        <v>0.408450704225352</v>
      </c>
      <c r="G15" s="154">
        <v>50000</v>
      </c>
      <c r="H15" s="141"/>
      <c r="I15" s="165"/>
      <c r="J15" s="159"/>
      <c r="K15" s="150"/>
      <c r="L15" s="165"/>
      <c r="M15" s="159"/>
      <c r="N15" s="141">
        <v>117230</v>
      </c>
      <c r="O15" s="165">
        <f t="shared" si="4"/>
        <v>-0.13128038897893035</v>
      </c>
      <c r="P15" s="159">
        <v>101840</v>
      </c>
    </row>
    <row r="16" spans="1:16" ht="13.5" thickBot="1">
      <c r="A16" s="138" t="s">
        <v>8</v>
      </c>
      <c r="B16" s="141">
        <v>57000</v>
      </c>
      <c r="C16" s="165">
        <f t="shared" si="0"/>
        <v>-1</v>
      </c>
      <c r="D16" s="77"/>
      <c r="E16" s="141">
        <v>38000</v>
      </c>
      <c r="F16" s="165">
        <f t="shared" si="1"/>
        <v>-0.20723684210526316</v>
      </c>
      <c r="G16" s="154">
        <v>30125</v>
      </c>
      <c r="H16" s="141"/>
      <c r="I16" s="165"/>
      <c r="J16" s="159"/>
      <c r="K16" s="150"/>
      <c r="L16" s="165"/>
      <c r="M16" s="159"/>
      <c r="N16" s="141">
        <v>95000</v>
      </c>
      <c r="O16" s="165">
        <f t="shared" si="4"/>
        <v>-0.6828947368421052</v>
      </c>
      <c r="P16" s="159">
        <v>30125</v>
      </c>
    </row>
    <row r="17" spans="1:16" ht="13.5" thickBot="1">
      <c r="A17" s="137" t="s">
        <v>22</v>
      </c>
      <c r="B17" s="141">
        <v>36480.2</v>
      </c>
      <c r="C17" s="165">
        <f t="shared" si="0"/>
        <v>0.2658017225782754</v>
      </c>
      <c r="D17" s="77">
        <v>46176.7</v>
      </c>
      <c r="E17" s="141">
        <v>50958.8</v>
      </c>
      <c r="F17" s="165">
        <f t="shared" si="1"/>
        <v>0.33925249417176206</v>
      </c>
      <c r="G17" s="154">
        <v>68246.7</v>
      </c>
      <c r="H17" s="141">
        <v>20134.8</v>
      </c>
      <c r="I17" s="165">
        <f t="shared" si="2"/>
        <v>0.14036394699723864</v>
      </c>
      <c r="J17" s="159">
        <v>22961</v>
      </c>
      <c r="K17" s="150">
        <v>17456</v>
      </c>
      <c r="L17" s="165">
        <f t="shared" si="3"/>
        <v>0.567896425297892</v>
      </c>
      <c r="M17" s="159">
        <v>27369.2</v>
      </c>
      <c r="N17" s="141">
        <v>125029.8</v>
      </c>
      <c r="O17" s="165">
        <f t="shared" si="4"/>
        <v>0.3177146568258127</v>
      </c>
      <c r="P17" s="159">
        <v>164753.6</v>
      </c>
    </row>
    <row r="18" spans="1:16" ht="26.25" thickBot="1">
      <c r="A18" s="138" t="s">
        <v>9</v>
      </c>
      <c r="B18" s="141">
        <v>103924.7</v>
      </c>
      <c r="C18" s="165">
        <f t="shared" si="0"/>
        <v>0.01449511040205076</v>
      </c>
      <c r="D18" s="77">
        <v>105431.1</v>
      </c>
      <c r="E18" s="141">
        <v>18257.5</v>
      </c>
      <c r="F18" s="165">
        <f t="shared" si="1"/>
        <v>0.08118855264959612</v>
      </c>
      <c r="G18" s="154">
        <v>19739.8</v>
      </c>
      <c r="H18" s="141"/>
      <c r="I18" s="165"/>
      <c r="J18" s="159"/>
      <c r="K18" s="150"/>
      <c r="L18" s="165"/>
      <c r="M18" s="159"/>
      <c r="N18" s="141">
        <v>122182.2</v>
      </c>
      <c r="O18" s="165">
        <f t="shared" si="4"/>
        <v>0.02446100986886801</v>
      </c>
      <c r="P18" s="159">
        <v>125170.9</v>
      </c>
    </row>
    <row r="19" spans="1:16" ht="13.5" thickBot="1">
      <c r="A19" s="137" t="s">
        <v>10</v>
      </c>
      <c r="B19" s="141">
        <v>2009084.8</v>
      </c>
      <c r="C19" s="165">
        <f t="shared" si="0"/>
        <v>0.10927925988987619</v>
      </c>
      <c r="D19" s="77">
        <v>2228636.1</v>
      </c>
      <c r="E19" s="141">
        <v>312312.7</v>
      </c>
      <c r="F19" s="165">
        <f t="shared" si="1"/>
        <v>0.38679502946886246</v>
      </c>
      <c r="G19" s="154">
        <v>433113.7</v>
      </c>
      <c r="H19" s="141">
        <v>25432.7</v>
      </c>
      <c r="I19" s="165">
        <f t="shared" si="2"/>
        <v>0.13652502486955775</v>
      </c>
      <c r="J19" s="159">
        <v>28904.9</v>
      </c>
      <c r="K19" s="150">
        <v>99662</v>
      </c>
      <c r="L19" s="165">
        <f t="shared" si="3"/>
        <v>0.08389356023358951</v>
      </c>
      <c r="M19" s="159">
        <v>108023</v>
      </c>
      <c r="N19" s="141">
        <v>2446492.2</v>
      </c>
      <c r="O19" s="165">
        <f t="shared" si="4"/>
        <v>0.14395529239782578</v>
      </c>
      <c r="P19" s="159">
        <v>2798677.7</v>
      </c>
    </row>
    <row r="20" spans="1:16" ht="26.25" thickBot="1">
      <c r="A20" s="139" t="s">
        <v>11</v>
      </c>
      <c r="B20" s="143">
        <v>0</v>
      </c>
      <c r="C20" s="144"/>
      <c r="D20" s="74">
        <v>397678.1</v>
      </c>
      <c r="E20" s="143">
        <v>0</v>
      </c>
      <c r="F20" s="144"/>
      <c r="G20" s="156">
        <v>39558.9</v>
      </c>
      <c r="H20" s="143">
        <v>0</v>
      </c>
      <c r="I20" s="144"/>
      <c r="J20" s="161">
        <v>22414.4</v>
      </c>
      <c r="K20" s="152">
        <v>0</v>
      </c>
      <c r="L20" s="144"/>
      <c r="M20" s="161">
        <v>14509.7</v>
      </c>
      <c r="N20" s="143">
        <v>0</v>
      </c>
      <c r="O20" s="144"/>
      <c r="P20" s="161">
        <v>474161.1</v>
      </c>
    </row>
  </sheetData>
  <mergeCells count="6">
    <mergeCell ref="N4:P4"/>
    <mergeCell ref="A2:P2"/>
    <mergeCell ref="B4:D4"/>
    <mergeCell ref="E4:G4"/>
    <mergeCell ref="H4:J4"/>
    <mergeCell ref="K4:M4"/>
  </mergeCells>
  <hyperlinks>
    <hyperlink ref="B5" r:id="rId1" display="Роспись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Миронов</dc:creator>
  <cp:keywords/>
  <dc:description/>
  <cp:lastModifiedBy>Михаил</cp:lastModifiedBy>
  <cp:lastPrinted>2009-04-16T03:03:28Z</cp:lastPrinted>
  <dcterms:created xsi:type="dcterms:W3CDTF">2009-01-15T08:53:07Z</dcterms:created>
  <dcterms:modified xsi:type="dcterms:W3CDTF">2009-04-28T13:57:11Z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